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20730" windowHeight="11730"/>
  </bookViews>
  <sheets>
    <sheet name="Sheet1" sheetId="2" r:id="rId1"/>
  </sheets>
  <definedNames>
    <definedName name="_xlnm.Print_Area" localSheetId="0">Sheet1!$A$1:$H$44</definedName>
  </definedNames>
  <calcPr calcId="144525"/>
  <fileRecoveryPr autoRecover="0"/>
</workbook>
</file>

<file path=xl/calcChain.xml><?xml version="1.0" encoding="utf-8"?>
<calcChain xmlns="http://schemas.openxmlformats.org/spreadsheetml/2006/main">
  <c r="E14" i="2" l="1"/>
  <c r="E26" i="2" l="1"/>
  <c r="E25" i="2"/>
  <c r="E24" i="2"/>
  <c r="E5" i="2"/>
  <c r="E8" i="2" s="1"/>
  <c r="E7" i="2"/>
  <c r="E12" i="2"/>
  <c r="E13" i="2"/>
  <c r="E15" i="2"/>
</calcChain>
</file>

<file path=xl/sharedStrings.xml><?xml version="1.0" encoding="utf-8"?>
<sst xmlns="http://schemas.openxmlformats.org/spreadsheetml/2006/main" count="117" uniqueCount="78">
  <si>
    <t>序号</t>
  </si>
  <si>
    <t>单位</t>
  </si>
  <si>
    <t>数量</t>
  </si>
  <si>
    <t>单价（元）</t>
  </si>
  <si>
    <t>金额（元）</t>
  </si>
  <si>
    <t>备注</t>
  </si>
  <si>
    <t>合计</t>
  </si>
  <si>
    <t>块</t>
    <phoneticPr fontId="2" type="noConversion"/>
  </si>
  <si>
    <t>规格尺寸</t>
    <phoneticPr fontId="2" type="noConversion"/>
  </si>
  <si>
    <t>项目名称</t>
    <phoneticPr fontId="2" type="noConversion"/>
  </si>
  <si>
    <t>平米</t>
    <phoneticPr fontId="2" type="noConversion"/>
  </si>
  <si>
    <t>项</t>
    <phoneticPr fontId="4" type="noConversion"/>
  </si>
  <si>
    <t>剔凿1、原破损石材四周切割、开缝
2、电镐拆除破损石材及水泥砂浆层
3、打扫清理地面                   铺贴1、地面石材铺贴 弧形（不含主材）
2、10厚水泥砂浆粘贴层
3、1：3干硬性水泥砂浆找平层，平均厚度50mm
4、水泥浆勾缝</t>
    <phoneticPr fontId="2" type="noConversion"/>
  </si>
  <si>
    <t xml:space="preserve">1、原下沉石材四周切割、开缝
2、电镐拆除破损石材及水泥砂浆层
3、打扫清理地面   </t>
    <phoneticPr fontId="4" type="noConversion"/>
  </si>
  <si>
    <t xml:space="preserve">1、原下沉石材四周切割、开缝
2、电镐拆除破损石材及水泥砂浆层
3、打扫清理地面     </t>
    <phoneticPr fontId="4" type="noConversion"/>
  </si>
  <si>
    <t>含水泥沙子辅料人工，两侧石材倒坡角</t>
    <phoneticPr fontId="2" type="noConversion"/>
  </si>
  <si>
    <t>含水泥沙子辅料人工</t>
    <phoneticPr fontId="2" type="noConversion"/>
  </si>
  <si>
    <t>带踏步防滑槽圆角，弧形，剔凿铺贴要求同上</t>
    <phoneticPr fontId="2" type="noConversion"/>
  </si>
  <si>
    <t>台阶踏步，剔凿铺贴要求同上</t>
    <phoneticPr fontId="2" type="noConversion"/>
  </si>
  <si>
    <t>垃圾清理远运</t>
    <phoneticPr fontId="4" type="noConversion"/>
  </si>
  <si>
    <t>广场砖松动 利旧维修 剔凿铺装</t>
    <phoneticPr fontId="4" type="noConversion"/>
  </si>
  <si>
    <t>分批清运</t>
    <phoneticPr fontId="4" type="noConversion"/>
  </si>
  <si>
    <t>石材结晶（含地面切缝、修边）</t>
    <phoneticPr fontId="4" type="noConversion"/>
  </si>
  <si>
    <t>剔凿1、原破损石材四周切割、开缝
2、电镐拆除破损石材及水泥砂浆层
3、打扫清理地面                   铺贴1、地面石材铺贴 （不含主材）
2、10厚水泥砂浆粘贴层
3、1：3干硬性水泥砂浆找平层，平均厚度50mm
4、水泥浆勾缝</t>
    <phoneticPr fontId="4" type="noConversion"/>
  </si>
  <si>
    <t>平米</t>
    <phoneticPr fontId="4" type="noConversion"/>
  </si>
  <si>
    <t xml:space="preserve">各通道总共300块 分批更换 剔凿、白水泥铺装 </t>
    <phoneticPr fontId="4" type="noConversion"/>
  </si>
  <si>
    <t xml:space="preserve">总共15块 剔凿、白水泥铺装 </t>
    <phoneticPr fontId="4" type="noConversion"/>
  </si>
  <si>
    <t>总共315块 切缝补胶打磨结晶</t>
    <phoneticPr fontId="4" type="noConversion"/>
  </si>
  <si>
    <t>总共30块 分批更换 剔凿、水泥沙子</t>
    <phoneticPr fontId="4" type="noConversion"/>
  </si>
  <si>
    <t>总共50块 分批维修  剔凿、水泥沙子，旧砖砂灰剔凿</t>
    <phoneticPr fontId="4" type="noConversion"/>
  </si>
  <si>
    <t>总共100块 分批维修  剔凿、水泥沙子，旧砖砂灰剔凿</t>
    <phoneticPr fontId="4" type="noConversion"/>
  </si>
  <si>
    <t>平米</t>
    <phoneticPr fontId="4" type="noConversion"/>
  </si>
  <si>
    <t>背网防水周边刷防护 一等品</t>
    <phoneticPr fontId="4" type="noConversion"/>
  </si>
  <si>
    <t>二层撒哈玛米黄石材采购</t>
    <phoneticPr fontId="4" type="noConversion"/>
  </si>
  <si>
    <t>平米</t>
    <phoneticPr fontId="4" type="noConversion"/>
  </si>
  <si>
    <t>颜色和现场原有接近</t>
    <phoneticPr fontId="6" type="noConversion"/>
  </si>
  <si>
    <t>广场砖采购</t>
    <phoneticPr fontId="4" type="noConversion"/>
  </si>
  <si>
    <t>北门下沉区紫水晶石材地面拆除</t>
    <phoneticPr fontId="4" type="noConversion"/>
  </si>
  <si>
    <t>东门下沉区紫水晶石材地面拆除</t>
    <phoneticPr fontId="2" type="noConversion"/>
  </si>
  <si>
    <t>北门西侧下沉区紫水晶石材地面拆除</t>
    <phoneticPr fontId="4" type="noConversion"/>
  </si>
  <si>
    <t>平台紫水晶石材采购</t>
    <phoneticPr fontId="4" type="noConversion"/>
  </si>
  <si>
    <t>平台紫水晶石材采购及更换</t>
    <phoneticPr fontId="4" type="noConversion"/>
  </si>
  <si>
    <t>外围广场砖石材采购及更换</t>
    <phoneticPr fontId="4" type="noConversion"/>
  </si>
  <si>
    <t>一二层石材采购及更换</t>
    <phoneticPr fontId="4" type="noConversion"/>
  </si>
  <si>
    <t>一层地面石材更换（不含石材）</t>
    <phoneticPr fontId="4" type="noConversion"/>
  </si>
  <si>
    <t>二层地面石材更换（不含石材）</t>
    <phoneticPr fontId="4" type="noConversion"/>
  </si>
  <si>
    <t>广场砖更换（不含石材）</t>
    <phoneticPr fontId="4" type="noConversion"/>
  </si>
  <si>
    <t>广场砖更换（不含石材）</t>
    <phoneticPr fontId="4" type="noConversion"/>
  </si>
  <si>
    <t>北门紫水晶石材地面铺贴找平（（不含石材）</t>
    <phoneticPr fontId="2" type="noConversion"/>
  </si>
  <si>
    <t>东门紫水晶石材地面铺贴找平（不含石材）</t>
    <phoneticPr fontId="2" type="noConversion"/>
  </si>
  <si>
    <t>北门西侧下沉区紫水晶石材铺贴找平（不含石材）</t>
    <phoneticPr fontId="4" type="noConversion"/>
  </si>
  <si>
    <t>600*600*50mm</t>
    <phoneticPr fontId="6" type="noConversion"/>
  </si>
  <si>
    <t>600*600*18mm</t>
    <phoneticPr fontId="4" type="noConversion"/>
  </si>
  <si>
    <t>600*600mm</t>
    <phoneticPr fontId="4" type="noConversion"/>
  </si>
  <si>
    <t>800*800*50mm</t>
    <phoneticPr fontId="6" type="noConversion"/>
  </si>
  <si>
    <t>600*600*50mm</t>
    <phoneticPr fontId="4" type="noConversion"/>
  </si>
  <si>
    <t>800*800*50mm</t>
    <phoneticPr fontId="4" type="noConversion"/>
  </si>
  <si>
    <t>600*600*25mm/800*1250mm等多种尺寸</t>
    <phoneticPr fontId="4" type="noConversion"/>
  </si>
  <si>
    <t>600*525*25mm</t>
    <phoneticPr fontId="4" type="noConversion"/>
  </si>
  <si>
    <t>600*600*25mm</t>
    <phoneticPr fontId="4" type="noConversion"/>
  </si>
  <si>
    <t>150*600*25mm</t>
    <phoneticPr fontId="4" type="noConversion"/>
  </si>
  <si>
    <t>750*1175*25mm</t>
    <phoneticPr fontId="2" type="noConversion"/>
  </si>
  <si>
    <t>750*1105*25mm</t>
    <phoneticPr fontId="2" type="noConversion"/>
  </si>
  <si>
    <t>550*1130*25mm</t>
    <phoneticPr fontId="2" type="noConversion"/>
  </si>
  <si>
    <t>550*1060*25mm</t>
    <phoneticPr fontId="2" type="noConversion"/>
  </si>
  <si>
    <t>200*1070*25mm</t>
    <phoneticPr fontId="2" type="noConversion"/>
  </si>
  <si>
    <t>875*1250*25mm</t>
    <phoneticPr fontId="2" type="noConversion"/>
  </si>
  <si>
    <t>875*1190*25mm</t>
    <phoneticPr fontId="2" type="noConversion"/>
  </si>
  <si>
    <t>730*1280*25mm</t>
    <phoneticPr fontId="2" type="noConversion"/>
  </si>
  <si>
    <t>1250*380*25mm</t>
    <phoneticPr fontId="2" type="noConversion"/>
  </si>
  <si>
    <t>1250*465*25mm</t>
    <phoneticPr fontId="2" type="noConversion"/>
  </si>
  <si>
    <t>正门两侧平台紫水晶旧石材拆除、新石材铺贴（不含石材）</t>
    <phoneticPr fontId="4" type="noConversion"/>
  </si>
  <si>
    <t>正门、东门口紫水晶旧石材拆除、新石材铺贴（不含石材）</t>
    <phoneticPr fontId="4" type="noConversion"/>
  </si>
  <si>
    <t>一层西班牙米黄石材采购</t>
    <phoneticPr fontId="4" type="noConversion"/>
  </si>
  <si>
    <t>税率：</t>
    <phoneticPr fontId="4" type="noConversion"/>
  </si>
  <si>
    <t>先天下外围及一二层地面石材更换工程招标清单</t>
    <phoneticPr fontId="2" type="noConversion"/>
  </si>
  <si>
    <t>注：工程量据实结算</t>
    <phoneticPr fontId="4" type="noConversion"/>
  </si>
  <si>
    <t>总共80块 分批更换  剔凿、水泥沙子，需现场复尺再加工，或现场切割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</si>
</sst>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" fillId="0" borderId="4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topLeftCell="A4" workbookViewId="0">
      <selection activeCell="H13" sqref="H13"/>
    </sheetView>
  </sheetViews>
  <sheetFormatPr defaultColWidth="9" defaultRowHeight="13.5"/>
  <cols>
    <col min="1" max="1" width="4.25" style="1" customWidth="1"/>
    <col min="2" max="2" width="17.25" style="25" customWidth="1"/>
    <col min="3" max="3" width="16" style="1" customWidth="1"/>
    <col min="4" max="4" width="5" style="1" customWidth="1"/>
    <col min="5" max="5" width="5.75" style="1" customWidth="1"/>
    <col min="6" max="6" width="9.125" style="1" customWidth="1"/>
    <col min="7" max="7" width="9.875" style="1" customWidth="1"/>
    <col min="8" max="8" width="25.625" style="11" customWidth="1"/>
  </cols>
  <sheetData>
    <row r="1" spans="1:8" ht="38.25" customHeight="1">
      <c r="A1" s="31" t="s">
        <v>75</v>
      </c>
      <c r="B1" s="31"/>
      <c r="C1" s="31"/>
      <c r="D1" s="31"/>
      <c r="E1" s="31"/>
      <c r="F1" s="31"/>
      <c r="G1" s="31"/>
      <c r="H1" s="31"/>
    </row>
    <row r="2" spans="1:8" ht="27" customHeight="1">
      <c r="A2" s="2" t="s">
        <v>0</v>
      </c>
      <c r="B2" s="22" t="s">
        <v>9</v>
      </c>
      <c r="C2" s="4" t="s">
        <v>8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</row>
    <row r="3" spans="1:8" ht="27" customHeight="1">
      <c r="A3" s="2"/>
      <c r="B3" s="28" t="s">
        <v>43</v>
      </c>
      <c r="C3" s="4"/>
      <c r="D3" s="2"/>
      <c r="E3" s="2"/>
      <c r="F3" s="2"/>
      <c r="G3" s="2"/>
      <c r="H3" s="8"/>
    </row>
    <row r="4" spans="1:8" ht="27" customHeight="1">
      <c r="A4" s="2">
        <v>1</v>
      </c>
      <c r="B4" s="23" t="s">
        <v>73</v>
      </c>
      <c r="C4" s="16" t="s">
        <v>52</v>
      </c>
      <c r="D4" s="17" t="s">
        <v>31</v>
      </c>
      <c r="E4" s="18">
        <v>122.4</v>
      </c>
      <c r="F4" s="18"/>
      <c r="G4" s="18"/>
      <c r="H4" s="19" t="s">
        <v>32</v>
      </c>
    </row>
    <row r="5" spans="1:8" ht="27" customHeight="1">
      <c r="A5" s="2">
        <v>2</v>
      </c>
      <c r="B5" s="23" t="s">
        <v>44</v>
      </c>
      <c r="C5" s="16" t="s">
        <v>52</v>
      </c>
      <c r="D5" s="17" t="s">
        <v>24</v>
      </c>
      <c r="E5" s="18">
        <f>300*0.36</f>
        <v>108</v>
      </c>
      <c r="F5" s="18"/>
      <c r="G5" s="18"/>
      <c r="H5" s="19" t="s">
        <v>25</v>
      </c>
    </row>
    <row r="6" spans="1:8" ht="27" customHeight="1">
      <c r="A6" s="2">
        <v>3</v>
      </c>
      <c r="B6" s="23" t="s">
        <v>33</v>
      </c>
      <c r="C6" s="16" t="s">
        <v>52</v>
      </c>
      <c r="D6" s="17" t="s">
        <v>34</v>
      </c>
      <c r="E6" s="18">
        <v>10.8</v>
      </c>
      <c r="F6" s="18"/>
      <c r="G6" s="18"/>
      <c r="H6" s="19" t="s">
        <v>32</v>
      </c>
    </row>
    <row r="7" spans="1:8" ht="27" customHeight="1">
      <c r="A7" s="2">
        <v>4</v>
      </c>
      <c r="B7" s="21" t="s">
        <v>45</v>
      </c>
      <c r="C7" s="14" t="s">
        <v>52</v>
      </c>
      <c r="D7" s="6" t="s">
        <v>24</v>
      </c>
      <c r="E7" s="2">
        <f>15*0.36</f>
        <v>5.3999999999999995</v>
      </c>
      <c r="F7" s="2"/>
      <c r="G7" s="18"/>
      <c r="H7" s="9" t="s">
        <v>26</v>
      </c>
    </row>
    <row r="8" spans="1:8" ht="27" customHeight="1">
      <c r="A8" s="2">
        <v>5</v>
      </c>
      <c r="B8" s="21" t="s">
        <v>22</v>
      </c>
      <c r="C8" s="14" t="s">
        <v>53</v>
      </c>
      <c r="D8" s="6" t="s">
        <v>24</v>
      </c>
      <c r="E8" s="2">
        <f>E7+E5</f>
        <v>113.4</v>
      </c>
      <c r="F8" s="2"/>
      <c r="G8" s="18"/>
      <c r="H8" s="9" t="s">
        <v>27</v>
      </c>
    </row>
    <row r="9" spans="1:8" ht="26.25" customHeight="1">
      <c r="A9" s="2"/>
      <c r="B9" s="28" t="s">
        <v>42</v>
      </c>
      <c r="C9" s="14"/>
      <c r="D9" s="6"/>
      <c r="E9" s="2"/>
      <c r="F9" s="2"/>
      <c r="G9" s="18"/>
      <c r="H9" s="27"/>
    </row>
    <row r="10" spans="1:8" ht="27" customHeight="1">
      <c r="A10" s="2">
        <v>6</v>
      </c>
      <c r="B10" s="23" t="s">
        <v>36</v>
      </c>
      <c r="C10" s="15" t="s">
        <v>51</v>
      </c>
      <c r="D10" s="6" t="s">
        <v>24</v>
      </c>
      <c r="E10" s="2">
        <v>18</v>
      </c>
      <c r="F10" s="2"/>
      <c r="G10" s="18"/>
      <c r="H10" s="20" t="s">
        <v>35</v>
      </c>
    </row>
    <row r="11" spans="1:8" ht="27" customHeight="1">
      <c r="A11" s="2">
        <v>7</v>
      </c>
      <c r="B11" s="23" t="s">
        <v>36</v>
      </c>
      <c r="C11" s="15" t="s">
        <v>54</v>
      </c>
      <c r="D11" s="6" t="s">
        <v>24</v>
      </c>
      <c r="E11" s="2">
        <v>89.6</v>
      </c>
      <c r="F11" s="2"/>
      <c r="G11" s="18"/>
      <c r="H11" s="20" t="s">
        <v>35</v>
      </c>
    </row>
    <row r="12" spans="1:8" ht="27" customHeight="1">
      <c r="A12" s="2">
        <v>8</v>
      </c>
      <c r="B12" s="21" t="s">
        <v>46</v>
      </c>
      <c r="C12" s="14" t="s">
        <v>55</v>
      </c>
      <c r="D12" s="6" t="s">
        <v>24</v>
      </c>
      <c r="E12" s="2">
        <f>30*0.36</f>
        <v>10.799999999999999</v>
      </c>
      <c r="F12" s="2"/>
      <c r="G12" s="18"/>
      <c r="H12" s="9" t="s">
        <v>28</v>
      </c>
    </row>
    <row r="13" spans="1:8" ht="41.25" customHeight="1">
      <c r="A13" s="2">
        <v>9</v>
      </c>
      <c r="B13" s="21" t="s">
        <v>47</v>
      </c>
      <c r="C13" s="14" t="s">
        <v>56</v>
      </c>
      <c r="D13" s="6" t="s">
        <v>24</v>
      </c>
      <c r="E13" s="2">
        <f>80*0.64</f>
        <v>51.2</v>
      </c>
      <c r="F13" s="2"/>
      <c r="G13" s="18"/>
      <c r="H13" s="9" t="s">
        <v>77</v>
      </c>
    </row>
    <row r="14" spans="1:8" ht="27" customHeight="1">
      <c r="A14" s="2">
        <v>10</v>
      </c>
      <c r="B14" s="21" t="s">
        <v>20</v>
      </c>
      <c r="C14" s="14" t="s">
        <v>55</v>
      </c>
      <c r="D14" s="6" t="s">
        <v>24</v>
      </c>
      <c r="E14" s="2">
        <f>50*0.36</f>
        <v>18</v>
      </c>
      <c r="F14" s="2"/>
      <c r="G14" s="18"/>
      <c r="H14" s="9" t="s">
        <v>29</v>
      </c>
    </row>
    <row r="15" spans="1:8" ht="27" customHeight="1">
      <c r="A15" s="2">
        <v>11</v>
      </c>
      <c r="B15" s="21" t="s">
        <v>20</v>
      </c>
      <c r="C15" s="14" t="s">
        <v>56</v>
      </c>
      <c r="D15" s="6" t="s">
        <v>24</v>
      </c>
      <c r="E15" s="2">
        <f>100*0.64</f>
        <v>64</v>
      </c>
      <c r="F15" s="2"/>
      <c r="G15" s="18"/>
      <c r="H15" s="9" t="s">
        <v>30</v>
      </c>
    </row>
    <row r="16" spans="1:8" ht="29.25" customHeight="1">
      <c r="A16" s="2"/>
      <c r="B16" s="28" t="s">
        <v>41</v>
      </c>
      <c r="C16" s="14"/>
      <c r="D16" s="6"/>
      <c r="E16" s="2"/>
      <c r="F16" s="2"/>
      <c r="G16" s="18"/>
      <c r="H16" s="27"/>
    </row>
    <row r="17" spans="1:12" ht="40.5">
      <c r="A17" s="2">
        <v>12</v>
      </c>
      <c r="B17" s="23" t="s">
        <v>40</v>
      </c>
      <c r="C17" s="5" t="s">
        <v>57</v>
      </c>
      <c r="D17" s="2" t="s">
        <v>34</v>
      </c>
      <c r="E17" s="2">
        <v>120</v>
      </c>
      <c r="F17" s="2"/>
      <c r="G17" s="18"/>
      <c r="H17" s="20" t="s">
        <v>35</v>
      </c>
    </row>
    <row r="18" spans="1:12" ht="67.5">
      <c r="A18" s="2">
        <v>13</v>
      </c>
      <c r="B18" s="23" t="s">
        <v>37</v>
      </c>
      <c r="C18" s="5"/>
      <c r="D18" s="6" t="s">
        <v>10</v>
      </c>
      <c r="E18" s="6">
        <v>23</v>
      </c>
      <c r="F18" s="2"/>
      <c r="G18" s="18"/>
      <c r="H18" s="9" t="s">
        <v>14</v>
      </c>
      <c r="I18" s="7"/>
      <c r="L18" s="7"/>
    </row>
    <row r="19" spans="1:12" ht="40.5">
      <c r="A19" s="2">
        <v>14</v>
      </c>
      <c r="B19" s="21" t="s">
        <v>48</v>
      </c>
      <c r="C19" s="5"/>
      <c r="D19" s="6" t="s">
        <v>10</v>
      </c>
      <c r="E19" s="6">
        <v>23</v>
      </c>
      <c r="F19" s="2"/>
      <c r="G19" s="18"/>
      <c r="H19" s="9" t="s">
        <v>15</v>
      </c>
      <c r="I19" s="7"/>
      <c r="L19" s="7"/>
    </row>
    <row r="20" spans="1:12" ht="67.5">
      <c r="A20" s="2">
        <v>15</v>
      </c>
      <c r="B20" s="21" t="s">
        <v>38</v>
      </c>
      <c r="C20" s="5"/>
      <c r="D20" s="6" t="s">
        <v>10</v>
      </c>
      <c r="E20" s="6">
        <v>23</v>
      </c>
      <c r="F20" s="2"/>
      <c r="G20" s="18"/>
      <c r="H20" s="9" t="s">
        <v>13</v>
      </c>
      <c r="I20" s="7"/>
      <c r="L20" s="7"/>
    </row>
    <row r="21" spans="1:12" ht="40.5">
      <c r="A21" s="2">
        <v>16</v>
      </c>
      <c r="B21" s="21" t="s">
        <v>49</v>
      </c>
      <c r="C21" s="5"/>
      <c r="D21" s="6" t="s">
        <v>10</v>
      </c>
      <c r="E21" s="6">
        <v>23</v>
      </c>
      <c r="F21" s="2"/>
      <c r="G21" s="18"/>
      <c r="H21" s="9" t="s">
        <v>15</v>
      </c>
      <c r="I21" s="7"/>
      <c r="L21" s="7"/>
    </row>
    <row r="22" spans="1:12" ht="67.5">
      <c r="A22" s="2">
        <v>17</v>
      </c>
      <c r="B22" s="21" t="s">
        <v>39</v>
      </c>
      <c r="C22" s="5"/>
      <c r="D22" s="6" t="s">
        <v>10</v>
      </c>
      <c r="E22" s="6">
        <v>8</v>
      </c>
      <c r="F22" s="2"/>
      <c r="G22" s="18"/>
      <c r="H22" s="9" t="s">
        <v>13</v>
      </c>
      <c r="I22" s="7"/>
      <c r="L22" s="7"/>
    </row>
    <row r="23" spans="1:12" ht="40.5">
      <c r="A23" s="2">
        <v>18</v>
      </c>
      <c r="B23" s="21" t="s">
        <v>50</v>
      </c>
      <c r="C23" s="5"/>
      <c r="D23" s="6" t="s">
        <v>10</v>
      </c>
      <c r="E23" s="6">
        <v>8</v>
      </c>
      <c r="F23" s="2"/>
      <c r="G23" s="18"/>
      <c r="H23" s="9" t="s">
        <v>16</v>
      </c>
      <c r="I23" s="7"/>
      <c r="L23" s="7"/>
    </row>
    <row r="24" spans="1:12" ht="32.1" customHeight="1">
      <c r="A24" s="2">
        <v>19</v>
      </c>
      <c r="B24" s="37" t="s">
        <v>71</v>
      </c>
      <c r="C24" s="5" t="s">
        <v>58</v>
      </c>
      <c r="D24" s="6" t="s">
        <v>10</v>
      </c>
      <c r="E24" s="6">
        <f>15*0.6*0.525</f>
        <v>4.7250000000000005</v>
      </c>
      <c r="F24" s="2"/>
      <c r="G24" s="18"/>
      <c r="H24" s="34" t="s">
        <v>23</v>
      </c>
      <c r="I24" s="7"/>
      <c r="L24" s="7"/>
    </row>
    <row r="25" spans="1:12" ht="32.1" customHeight="1">
      <c r="A25" s="2">
        <v>20</v>
      </c>
      <c r="B25" s="38"/>
      <c r="C25" s="5" t="s">
        <v>60</v>
      </c>
      <c r="D25" s="6" t="s">
        <v>10</v>
      </c>
      <c r="E25" s="6">
        <f>5*0.6*0.15</f>
        <v>0.44999999999999996</v>
      </c>
      <c r="F25" s="2"/>
      <c r="G25" s="18"/>
      <c r="H25" s="35"/>
      <c r="I25" s="7"/>
      <c r="L25" s="7"/>
    </row>
    <row r="26" spans="1:12" ht="95.25" customHeight="1">
      <c r="A26" s="2">
        <v>21</v>
      </c>
      <c r="B26" s="39"/>
      <c r="C26" s="5" t="s">
        <v>59</v>
      </c>
      <c r="D26" s="6" t="s">
        <v>10</v>
      </c>
      <c r="E26" s="6">
        <f>25*0.36</f>
        <v>9</v>
      </c>
      <c r="F26" s="2"/>
      <c r="G26" s="18"/>
      <c r="H26" s="36"/>
      <c r="I26" s="7"/>
      <c r="L26" s="7"/>
    </row>
    <row r="27" spans="1:12" ht="40.5" customHeight="1">
      <c r="A27" s="2">
        <v>22</v>
      </c>
      <c r="B27" s="37" t="s">
        <v>72</v>
      </c>
      <c r="C27" s="5" t="s">
        <v>61</v>
      </c>
      <c r="D27" s="6" t="s">
        <v>7</v>
      </c>
      <c r="E27" s="6">
        <v>1</v>
      </c>
      <c r="F27" s="2"/>
      <c r="G27" s="18"/>
      <c r="H27" s="34" t="s">
        <v>12</v>
      </c>
      <c r="I27" s="7"/>
      <c r="L27" s="7"/>
    </row>
    <row r="28" spans="1:12" ht="32.1" customHeight="1">
      <c r="A28" s="2">
        <v>23</v>
      </c>
      <c r="B28" s="38"/>
      <c r="C28" s="5" t="s">
        <v>62</v>
      </c>
      <c r="D28" s="6" t="s">
        <v>7</v>
      </c>
      <c r="E28" s="6">
        <v>1</v>
      </c>
      <c r="F28" s="2"/>
      <c r="G28" s="18"/>
      <c r="H28" s="35"/>
      <c r="I28" s="7"/>
      <c r="L28" s="7"/>
    </row>
    <row r="29" spans="1:12" ht="27" customHeight="1">
      <c r="A29" s="2">
        <v>24</v>
      </c>
      <c r="B29" s="38"/>
      <c r="C29" s="5" t="s">
        <v>63</v>
      </c>
      <c r="D29" s="6" t="s">
        <v>7</v>
      </c>
      <c r="E29" s="6">
        <v>1</v>
      </c>
      <c r="F29" s="2"/>
      <c r="G29" s="18"/>
      <c r="H29" s="35"/>
      <c r="I29" s="7"/>
      <c r="L29" s="7"/>
    </row>
    <row r="30" spans="1:12" ht="32.1" customHeight="1">
      <c r="A30" s="2">
        <v>25</v>
      </c>
      <c r="B30" s="38"/>
      <c r="C30" s="5" t="s">
        <v>64</v>
      </c>
      <c r="D30" s="6" t="s">
        <v>7</v>
      </c>
      <c r="E30" s="6">
        <v>1</v>
      </c>
      <c r="F30" s="2"/>
      <c r="G30" s="18"/>
      <c r="H30" s="35"/>
      <c r="I30" s="7"/>
      <c r="L30" s="7"/>
    </row>
    <row r="31" spans="1:12" ht="32.1" customHeight="1">
      <c r="A31" s="2">
        <v>26</v>
      </c>
      <c r="B31" s="38"/>
      <c r="C31" s="5" t="s">
        <v>65</v>
      </c>
      <c r="D31" s="6" t="s">
        <v>7</v>
      </c>
      <c r="E31" s="6">
        <v>2</v>
      </c>
      <c r="F31" s="2"/>
      <c r="G31" s="18"/>
      <c r="H31" s="35"/>
      <c r="I31" s="7"/>
      <c r="L31" s="7"/>
    </row>
    <row r="32" spans="1:12" ht="32.1" customHeight="1">
      <c r="A32" s="2">
        <v>27</v>
      </c>
      <c r="B32" s="38"/>
      <c r="C32" s="5" t="s">
        <v>66</v>
      </c>
      <c r="D32" s="6" t="s">
        <v>7</v>
      </c>
      <c r="E32" s="6">
        <v>1</v>
      </c>
      <c r="F32" s="2"/>
      <c r="G32" s="18"/>
      <c r="H32" s="35"/>
      <c r="I32" s="7"/>
      <c r="L32" s="7"/>
    </row>
    <row r="33" spans="1:12" ht="32.1" customHeight="1">
      <c r="A33" s="2">
        <v>28</v>
      </c>
      <c r="B33" s="38"/>
      <c r="C33" s="5" t="s">
        <v>67</v>
      </c>
      <c r="D33" s="6" t="s">
        <v>7</v>
      </c>
      <c r="E33" s="6">
        <v>1</v>
      </c>
      <c r="F33" s="2"/>
      <c r="G33" s="18"/>
      <c r="H33" s="36"/>
      <c r="I33" s="7"/>
      <c r="L33" s="7"/>
    </row>
    <row r="34" spans="1:12" ht="32.1" customHeight="1">
      <c r="A34" s="2">
        <v>29</v>
      </c>
      <c r="B34" s="38"/>
      <c r="C34" s="5" t="s">
        <v>68</v>
      </c>
      <c r="D34" s="6" t="s">
        <v>7</v>
      </c>
      <c r="E34" s="6">
        <v>1</v>
      </c>
      <c r="F34" s="2"/>
      <c r="G34" s="18"/>
      <c r="H34" s="9" t="s">
        <v>17</v>
      </c>
      <c r="I34" s="7"/>
      <c r="L34" s="7"/>
    </row>
    <row r="35" spans="1:12" ht="32.1" customHeight="1">
      <c r="A35" s="2">
        <v>30</v>
      </c>
      <c r="B35" s="38"/>
      <c r="C35" s="5" t="s">
        <v>69</v>
      </c>
      <c r="D35" s="6" t="s">
        <v>7</v>
      </c>
      <c r="E35" s="6">
        <v>3</v>
      </c>
      <c r="F35" s="2"/>
      <c r="G35" s="18"/>
      <c r="H35" s="9" t="s">
        <v>18</v>
      </c>
      <c r="I35" s="7"/>
      <c r="L35" s="7"/>
    </row>
    <row r="36" spans="1:12" ht="32.1" customHeight="1">
      <c r="A36" s="2">
        <v>31</v>
      </c>
      <c r="B36" s="39"/>
      <c r="C36" s="5" t="s">
        <v>70</v>
      </c>
      <c r="D36" s="6" t="s">
        <v>7</v>
      </c>
      <c r="E36" s="6">
        <v>2</v>
      </c>
      <c r="F36" s="2"/>
      <c r="G36" s="18"/>
      <c r="H36" s="9" t="s">
        <v>18</v>
      </c>
      <c r="I36" s="7"/>
      <c r="L36" s="7"/>
    </row>
    <row r="37" spans="1:12" ht="32.1" customHeight="1">
      <c r="A37" s="2">
        <v>32</v>
      </c>
      <c r="B37" s="22" t="s">
        <v>19</v>
      </c>
      <c r="C37" s="5"/>
      <c r="D37" s="6" t="s">
        <v>11</v>
      </c>
      <c r="E37" s="6">
        <v>1</v>
      </c>
      <c r="F37" s="2"/>
      <c r="G37" s="18"/>
      <c r="H37" s="9" t="s">
        <v>21</v>
      </c>
      <c r="I37" s="7"/>
      <c r="L37" s="7"/>
    </row>
    <row r="38" spans="1:12" ht="25.5" customHeight="1">
      <c r="A38" s="3"/>
      <c r="B38" s="24" t="s">
        <v>6</v>
      </c>
      <c r="C38" s="4"/>
      <c r="D38" s="32"/>
      <c r="E38" s="33"/>
      <c r="F38" s="3"/>
      <c r="G38" s="3"/>
      <c r="H38" s="10"/>
    </row>
    <row r="40" spans="1:12">
      <c r="B40" s="29" t="s">
        <v>74</v>
      </c>
      <c r="C40" s="12"/>
      <c r="D40" s="12"/>
      <c r="G40" s="12"/>
      <c r="H40" s="13" t="s">
        <v>76</v>
      </c>
    </row>
    <row r="41" spans="1:12">
      <c r="B41" s="30"/>
      <c r="H41" s="13"/>
    </row>
    <row r="42" spans="1:12">
      <c r="B42" s="26"/>
      <c r="C42" s="12"/>
      <c r="D42" s="12"/>
    </row>
    <row r="44" spans="1:12">
      <c r="C44" s="12"/>
    </row>
  </sheetData>
  <mergeCells count="6">
    <mergeCell ref="A1:H1"/>
    <mergeCell ref="D38:E38"/>
    <mergeCell ref="H27:H33"/>
    <mergeCell ref="H24:H26"/>
    <mergeCell ref="B24:B26"/>
    <mergeCell ref="B27:B36"/>
  </mergeCells>
  <phoneticPr fontId="4" type="noConversion"/>
  <printOptions horizontalCentered="1"/>
  <pageMargins left="0.31496062992125984" right="0.31496062992125984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浪</cp:lastModifiedBy>
  <cp:lastPrinted>2023-03-20T02:17:14Z</cp:lastPrinted>
  <dcterms:created xsi:type="dcterms:W3CDTF">2006-09-16T00:00:00Z</dcterms:created>
  <dcterms:modified xsi:type="dcterms:W3CDTF">2023-03-25T08:43:08Z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C92E593F8B15429D88D6103A05E182ED</vt:lpwstr>
  </property>
  <property fmtid="{D5CDD505-2E9C-101B-9397-08002B2CF9AE}" pid="3" name="KSOProductBuildVer">
    <vt:lpwstr>2052-11.1.0.11691</vt:lpwstr>
  </property>
</Properties>
</file>